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Уфа\На сайт\"/>
    </mc:Choice>
  </mc:AlternateContent>
  <bookViews>
    <workbookView xWindow="0" yWindow="0" windowWidth="21600" windowHeight="9030"/>
  </bookViews>
  <sheets>
    <sheet name="Стенды в лифте" sheetId="1" r:id="rId1"/>
  </sheets>
  <definedNames>
    <definedName name="_xlnm._FilterDatabase" localSheetId="0" hidden="1">'Стенды в лифте'!$A$1:$O$40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L17" i="1"/>
  <c r="L37" i="1"/>
  <c r="L5" i="1"/>
  <c r="L24" i="1"/>
  <c r="L25" i="1"/>
  <c r="L33" i="1"/>
  <c r="L29" i="1"/>
  <c r="L14" i="1"/>
  <c r="K12" i="1"/>
  <c r="K17" i="1"/>
  <c r="K37" i="1"/>
  <c r="K5" i="1"/>
  <c r="K24" i="1"/>
  <c r="K25" i="1"/>
  <c r="K33" i="1"/>
  <c r="K29" i="1"/>
  <c r="K14" i="1"/>
  <c r="J12" i="1"/>
  <c r="J17" i="1"/>
  <c r="J37" i="1"/>
  <c r="J5" i="1"/>
  <c r="J24" i="1"/>
  <c r="J25" i="1"/>
  <c r="J33" i="1"/>
  <c r="J29" i="1"/>
  <c r="J14" i="1"/>
  <c r="I12" i="1"/>
  <c r="I17" i="1"/>
  <c r="I37" i="1"/>
  <c r="I5" i="1"/>
  <c r="I24" i="1"/>
  <c r="I25" i="1"/>
  <c r="I33" i="1"/>
  <c r="I29" i="1"/>
  <c r="I14" i="1"/>
  <c r="L23" i="1" l="1"/>
  <c r="L11" i="1"/>
  <c r="L13" i="1"/>
  <c r="L6" i="1"/>
  <c r="L7" i="1"/>
  <c r="L18" i="1"/>
  <c r="L28" i="1"/>
  <c r="L32" i="1"/>
  <c r="L22" i="1"/>
  <c r="K23" i="1"/>
  <c r="K11" i="1"/>
  <c r="K13" i="1"/>
  <c r="K6" i="1"/>
  <c r="K7" i="1"/>
  <c r="K18" i="1"/>
  <c r="K28" i="1"/>
  <c r="K32" i="1"/>
  <c r="K22" i="1"/>
  <c r="J23" i="1"/>
  <c r="J11" i="1"/>
  <c r="J13" i="1"/>
  <c r="J6" i="1"/>
  <c r="J7" i="1"/>
  <c r="J18" i="1"/>
  <c r="J28" i="1"/>
  <c r="J32" i="1"/>
  <c r="J22" i="1"/>
  <c r="I23" i="1"/>
  <c r="I11" i="1"/>
  <c r="I13" i="1"/>
  <c r="I6" i="1"/>
  <c r="I7" i="1"/>
  <c r="I18" i="1"/>
  <c r="I28" i="1"/>
  <c r="I32" i="1"/>
  <c r="I22" i="1"/>
  <c r="L20" i="1" l="1"/>
  <c r="L21" i="1"/>
  <c r="L3" i="1"/>
  <c r="L4" i="1"/>
  <c r="L40" i="1"/>
  <c r="L9" i="1"/>
  <c r="L35" i="1"/>
  <c r="L36" i="1"/>
  <c r="L10" i="1"/>
  <c r="L31" i="1"/>
  <c r="L27" i="1"/>
  <c r="L16" i="1"/>
  <c r="K20" i="1"/>
  <c r="K21" i="1"/>
  <c r="K3" i="1"/>
  <c r="K4" i="1"/>
  <c r="K40" i="1"/>
  <c r="K9" i="1"/>
  <c r="K35" i="1"/>
  <c r="K36" i="1"/>
  <c r="K10" i="1"/>
  <c r="K31" i="1"/>
  <c r="K27" i="1"/>
  <c r="K16" i="1"/>
  <c r="J20" i="1"/>
  <c r="J21" i="1"/>
  <c r="J3" i="1"/>
  <c r="J4" i="1"/>
  <c r="J40" i="1"/>
  <c r="J9" i="1"/>
  <c r="J35" i="1"/>
  <c r="J36" i="1"/>
  <c r="J10" i="1"/>
  <c r="J31" i="1"/>
  <c r="J27" i="1"/>
  <c r="J16" i="1"/>
  <c r="I35" i="1"/>
  <c r="I36" i="1"/>
  <c r="I10" i="1"/>
  <c r="I31" i="1"/>
  <c r="I27" i="1"/>
  <c r="I20" i="1"/>
  <c r="I21" i="1"/>
  <c r="I3" i="1"/>
  <c r="I4" i="1"/>
  <c r="I40" i="1"/>
  <c r="I9" i="1"/>
  <c r="I16" i="1"/>
  <c r="M8" i="1" l="1"/>
  <c r="M15" i="1"/>
  <c r="M19" i="1"/>
  <c r="M26" i="1"/>
  <c r="M30" i="1"/>
  <c r="M34" i="1"/>
  <c r="M38" i="1"/>
  <c r="M39" i="1"/>
  <c r="M2" i="1"/>
  <c r="L8" i="1"/>
  <c r="L15" i="1"/>
  <c r="L19" i="1"/>
  <c r="L26" i="1"/>
  <c r="L30" i="1"/>
  <c r="L34" i="1"/>
  <c r="L38" i="1"/>
  <c r="L39" i="1"/>
  <c r="L2" i="1"/>
  <c r="K8" i="1"/>
  <c r="K15" i="1"/>
  <c r="K19" i="1"/>
  <c r="K26" i="1"/>
  <c r="K30" i="1"/>
  <c r="K34" i="1"/>
  <c r="K38" i="1"/>
  <c r="K39" i="1"/>
  <c r="K2" i="1"/>
  <c r="J8" i="1"/>
  <c r="J15" i="1"/>
  <c r="J19" i="1"/>
  <c r="J26" i="1"/>
  <c r="J30" i="1"/>
  <c r="J34" i="1"/>
  <c r="J38" i="1"/>
  <c r="J39" i="1"/>
  <c r="J2" i="1"/>
  <c r="I8" i="1"/>
  <c r="I15" i="1"/>
  <c r="I19" i="1"/>
  <c r="I26" i="1"/>
  <c r="I30" i="1"/>
  <c r="I34" i="1"/>
  <c r="I38" i="1"/>
  <c r="I39" i="1"/>
  <c r="I2" i="1"/>
</calcChain>
</file>

<file path=xl/sharedStrings.xml><?xml version="1.0" encoding="utf-8"?>
<sst xmlns="http://schemas.openxmlformats.org/spreadsheetml/2006/main" count="318" uniqueCount="62">
  <si>
    <t>Город</t>
  </si>
  <si>
    <t>Вид рекламы</t>
  </si>
  <si>
    <t>Фото</t>
  </si>
  <si>
    <t>Район</t>
  </si>
  <si>
    <t>Адреса</t>
  </si>
  <si>
    <t>А5</t>
  </si>
  <si>
    <t>А4</t>
  </si>
  <si>
    <t>А3</t>
  </si>
  <si>
    <t>Услуги дизайнера</t>
  </si>
  <si>
    <t>Ссылка</t>
  </si>
  <si>
    <t>Реклама на стенде в кабине лифта</t>
  </si>
  <si>
    <t>Количество стендов</t>
  </si>
  <si>
    <t>Период, мес.</t>
  </si>
  <si>
    <t>Монтаж/Демонтаж</t>
  </si>
  <si>
    <t>От 900 руб.</t>
  </si>
  <si>
    <t>Уфа</t>
  </si>
  <si>
    <t>Затон</t>
  </si>
  <si>
    <t>Шакша</t>
  </si>
  <si>
    <t>А6</t>
  </si>
  <si>
    <t>Pr1</t>
  </si>
  <si>
    <t>С 10 по 15 числа каждого месяца</t>
  </si>
  <si>
    <t>Код</t>
  </si>
  <si>
    <t>Южный</t>
  </si>
  <si>
    <t>Сипайлово 1</t>
  </si>
  <si>
    <t>Сипайлово 2</t>
  </si>
  <si>
    <t>Дёма 1</t>
  </si>
  <si>
    <t>Дёма 2</t>
  </si>
  <si>
    <t>Проспект 1</t>
  </si>
  <si>
    <t>Проспект 2</t>
  </si>
  <si>
    <t>Зеленая роща 1</t>
  </si>
  <si>
    <t>Зеленая роща 2</t>
  </si>
  <si>
    <t>-</t>
  </si>
  <si>
    <t>С 15 по 20 числа каждого месяца</t>
  </si>
  <si>
    <t>Зеленая роща Южный</t>
  </si>
  <si>
    <t>Зеленая роща Ультра</t>
  </si>
  <si>
    <t>Центр/Дёма</t>
  </si>
  <si>
    <t>С 1 по 6 числа каждого месяца</t>
  </si>
  <si>
    <t>Зеленая роща 3</t>
  </si>
  <si>
    <t>Зеленая роща 4</t>
  </si>
  <si>
    <t>Сипайлово 3</t>
  </si>
  <si>
    <t>Сипайлово Юг 4</t>
  </si>
  <si>
    <t>Сипайлово Север 6</t>
  </si>
  <si>
    <t>Сипайлово Юг 5</t>
  </si>
  <si>
    <t>Сипайлово Север 7</t>
  </si>
  <si>
    <t>Центр 1</t>
  </si>
  <si>
    <t>Центр 2</t>
  </si>
  <si>
    <t>Центр 3</t>
  </si>
  <si>
    <t>Черниковка 1</t>
  </si>
  <si>
    <t>Черниковка 2</t>
  </si>
  <si>
    <t>Черниковка 3</t>
  </si>
  <si>
    <t>Черниковка 4</t>
  </si>
  <si>
    <t>Инорс 1</t>
  </si>
  <si>
    <t>Инорс 2</t>
  </si>
  <si>
    <t>Инорс 3</t>
  </si>
  <si>
    <t>Инорс 4</t>
  </si>
  <si>
    <t>Дёма 3</t>
  </si>
  <si>
    <t>Дёма 4</t>
  </si>
  <si>
    <t>Проспект 3</t>
  </si>
  <si>
    <t>Проспект Горсовет 4</t>
  </si>
  <si>
    <t>Проспект Фирма мир 5</t>
  </si>
  <si>
    <t>Проспект 6</t>
  </si>
  <si>
    <t>Проспект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</si>
</sst>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8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PgfIukLe5IDctA" TargetMode="External"/><Relationship Id="rId13" Type="http://schemas.openxmlformats.org/officeDocument/2006/relationships/hyperlink" Target="https://disk.yandex.ru/i/KViLzn2CZmjvUA" TargetMode="External"/><Relationship Id="rId18" Type="http://schemas.openxmlformats.org/officeDocument/2006/relationships/hyperlink" Target="https://disk.yandex.ru/i/Ene63WL2qhhxaQ" TargetMode="External"/><Relationship Id="rId26" Type="http://schemas.openxmlformats.org/officeDocument/2006/relationships/hyperlink" Target="https://disk.yandex.ru/i/nGxFUAtycyVRdQ" TargetMode="External"/><Relationship Id="rId39" Type="http://schemas.openxmlformats.org/officeDocument/2006/relationships/hyperlink" Target="https://disk.yandex.ru/i/8CVlwR2VrxiLFw" TargetMode="External"/><Relationship Id="rId3" Type="http://schemas.openxmlformats.org/officeDocument/2006/relationships/hyperlink" Target="https://disk.yandex.ru/i/dbLvn5N5wQMHmg" TargetMode="External"/><Relationship Id="rId21" Type="http://schemas.openxmlformats.org/officeDocument/2006/relationships/hyperlink" Target="https://disk.yandex.ru/i/PQklzu87Z3I3qA" TargetMode="External"/><Relationship Id="rId34" Type="http://schemas.openxmlformats.org/officeDocument/2006/relationships/hyperlink" Target="https://disk.yandex.ru/i/axv3zN93SyclWA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disk.yandex.ru/i/1aMW1EsYN6C9Wg" TargetMode="External"/><Relationship Id="rId12" Type="http://schemas.openxmlformats.org/officeDocument/2006/relationships/hyperlink" Target="https://disk.yandex.ru/i/CZBY2dsN5VIhEw" TargetMode="External"/><Relationship Id="rId17" Type="http://schemas.openxmlformats.org/officeDocument/2006/relationships/hyperlink" Target="https://disk.yandex.ru/i/3mNnGZgPn_z_7Q" TargetMode="External"/><Relationship Id="rId25" Type="http://schemas.openxmlformats.org/officeDocument/2006/relationships/hyperlink" Target="https://disk.yandex.ru/i/zaIq0VNh3xF8XQ" TargetMode="External"/><Relationship Id="rId33" Type="http://schemas.openxmlformats.org/officeDocument/2006/relationships/hyperlink" Target="https://disk.yandex.ru/i/G2RsMagh1-9jIQ" TargetMode="External"/><Relationship Id="rId38" Type="http://schemas.openxmlformats.org/officeDocument/2006/relationships/hyperlink" Target="https://disk.yandex.ru/i/TtB-g6Ya-YcVfQ" TargetMode="External"/><Relationship Id="rId2" Type="http://schemas.openxmlformats.org/officeDocument/2006/relationships/hyperlink" Target="https://disk.yandex.ru/i/iRCHx83LqGPw6Q" TargetMode="External"/><Relationship Id="rId16" Type="http://schemas.openxmlformats.org/officeDocument/2006/relationships/hyperlink" Target="https://disk.yandex.ru/i/ufObeZLqBS6WEg" TargetMode="External"/><Relationship Id="rId20" Type="http://schemas.openxmlformats.org/officeDocument/2006/relationships/hyperlink" Target="https://disk.yandex.ru/i/oJpEqDbyY7MYIw" TargetMode="External"/><Relationship Id="rId29" Type="http://schemas.openxmlformats.org/officeDocument/2006/relationships/hyperlink" Target="https://disk.yandex.ru/i/BC-ShPhUtlOQMA" TargetMode="External"/><Relationship Id="rId41" Type="http://schemas.openxmlformats.org/officeDocument/2006/relationships/hyperlink" Target="https://disk.yandex.ru/d/Y17XzoB3uLJglA" TargetMode="External"/><Relationship Id="rId1" Type="http://schemas.openxmlformats.org/officeDocument/2006/relationships/hyperlink" Target="https://disk.yandex.ru/d/Y17XzoB3uLJglA" TargetMode="External"/><Relationship Id="rId6" Type="http://schemas.openxmlformats.org/officeDocument/2006/relationships/hyperlink" Target="https://disk.yandex.ru/i/Zcsgve7yB2P3VQ" TargetMode="External"/><Relationship Id="rId11" Type="http://schemas.openxmlformats.org/officeDocument/2006/relationships/hyperlink" Target="https://disk.yandex.ru/i/IVs5op-a6XYz0w" TargetMode="External"/><Relationship Id="rId24" Type="http://schemas.openxmlformats.org/officeDocument/2006/relationships/hyperlink" Target="https://disk.yandex.ru/i/8OI-qOxkAaYt-g" TargetMode="External"/><Relationship Id="rId32" Type="http://schemas.openxmlformats.org/officeDocument/2006/relationships/hyperlink" Target="https://disk.yandex.ru/i/olHiZDiA6hvq6A" TargetMode="External"/><Relationship Id="rId37" Type="http://schemas.openxmlformats.org/officeDocument/2006/relationships/hyperlink" Target="https://disk.yandex.ru/i/Vhyl-DD37jolpw" TargetMode="External"/><Relationship Id="rId40" Type="http://schemas.openxmlformats.org/officeDocument/2006/relationships/hyperlink" Target="https://disk.yandex.ru/i/KTZyWEFh_joIBw" TargetMode="External"/><Relationship Id="rId5" Type="http://schemas.openxmlformats.org/officeDocument/2006/relationships/hyperlink" Target="https://disk.yandex.ru/i/gs25j2ircCmY7Q" TargetMode="External"/><Relationship Id="rId15" Type="http://schemas.openxmlformats.org/officeDocument/2006/relationships/hyperlink" Target="https://disk.yandex.ru/i/2mod7z4KhkXPww" TargetMode="External"/><Relationship Id="rId23" Type="http://schemas.openxmlformats.org/officeDocument/2006/relationships/hyperlink" Target="https://disk.yandex.ru/i/ooWoCY0WXfjRhQ" TargetMode="External"/><Relationship Id="rId28" Type="http://schemas.openxmlformats.org/officeDocument/2006/relationships/hyperlink" Target="https://disk.yandex.ru/i/-hcmI6OV0o73TQ" TargetMode="External"/><Relationship Id="rId36" Type="http://schemas.openxmlformats.org/officeDocument/2006/relationships/hyperlink" Target="https://disk.yandex.ru/i/lnpTFT8L82a2TA" TargetMode="External"/><Relationship Id="rId10" Type="http://schemas.openxmlformats.org/officeDocument/2006/relationships/hyperlink" Target="https://disk.yandex.ru/i/h7TPz8EnXpCgKw" TargetMode="External"/><Relationship Id="rId19" Type="http://schemas.openxmlformats.org/officeDocument/2006/relationships/hyperlink" Target="https://disk.yandex.ru/i/V2b__2FHD__7Gg" TargetMode="External"/><Relationship Id="rId31" Type="http://schemas.openxmlformats.org/officeDocument/2006/relationships/hyperlink" Target="https://disk.yandex.ru/i/t_aK6qThQF3yxQ" TargetMode="External"/><Relationship Id="rId4" Type="http://schemas.openxmlformats.org/officeDocument/2006/relationships/hyperlink" Target="https://disk.yandex.ru/i/eICQzt-ZgIfGVw" TargetMode="External"/><Relationship Id="rId9" Type="http://schemas.openxmlformats.org/officeDocument/2006/relationships/hyperlink" Target="https://disk.yandex.ru/i/GjfFkNTZacCRPg" TargetMode="External"/><Relationship Id="rId14" Type="http://schemas.openxmlformats.org/officeDocument/2006/relationships/hyperlink" Target="https://disk.yandex.ru/i/IcStjJS-9HLghQ" TargetMode="External"/><Relationship Id="rId22" Type="http://schemas.openxmlformats.org/officeDocument/2006/relationships/hyperlink" Target="https://disk.yandex.ru/i/1U2WR3zih8M5_g" TargetMode="External"/><Relationship Id="rId27" Type="http://schemas.openxmlformats.org/officeDocument/2006/relationships/hyperlink" Target="https://disk.yandex.ru/i/ONt5dbeNPeEbQQ" TargetMode="External"/><Relationship Id="rId30" Type="http://schemas.openxmlformats.org/officeDocument/2006/relationships/hyperlink" Target="https://disk.yandex.ru/i/3q2oqxPXJbCa2g" TargetMode="External"/><Relationship Id="rId35" Type="http://schemas.openxmlformats.org/officeDocument/2006/relationships/hyperlink" Target="https://disk.yandex.ru/i/QZa54cpnyX_L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E2" sqref="E2"/>
    </sheetView>
  </sheetViews>
  <sheetFormatPr defaultRowHeight="12.75" x14ac:dyDescent="0.25"/>
  <cols>
    <col min="1" max="1" width="10.5703125" style="3" customWidth="1"/>
    <col min="2" max="2" width="13.85546875" style="1" bestFit="1" customWidth="1"/>
    <col min="3" max="3" width="8.7109375" style="1" customWidth="1"/>
    <col min="4" max="4" width="11.42578125" style="2" customWidth="1"/>
    <col min="5" max="5" width="17.7109375" style="3" customWidth="1"/>
    <col min="6" max="6" width="9.5703125" style="3" customWidth="1"/>
    <col min="7" max="7" width="14.7109375" style="3" customWidth="1"/>
    <col min="8" max="8" width="16.140625" style="3" customWidth="1"/>
    <col min="9" max="11" width="10.28515625" style="3" customWidth="1"/>
    <col min="12" max="12" width="11.28515625" style="3" customWidth="1"/>
    <col min="13" max="13" width="10.28515625" style="3" customWidth="1"/>
    <col min="14" max="14" width="22.140625" style="3" customWidth="1"/>
    <col min="15" max="15" width="20.140625" style="3" customWidth="1"/>
    <col min="16" max="16384" width="9.140625" style="3"/>
  </cols>
  <sheetData>
    <row r="1" spans="1:15" ht="25.5" x14ac:dyDescent="0.25">
      <c r="A1" s="4" t="s">
        <v>0</v>
      </c>
      <c r="B1" s="4" t="s">
        <v>3</v>
      </c>
      <c r="C1" s="4" t="s">
        <v>21</v>
      </c>
      <c r="D1" s="4" t="s">
        <v>4</v>
      </c>
      <c r="E1" s="4" t="s">
        <v>1</v>
      </c>
      <c r="F1" s="4" t="s">
        <v>2</v>
      </c>
      <c r="G1" s="4" t="s">
        <v>11</v>
      </c>
      <c r="H1" s="4" t="s">
        <v>12</v>
      </c>
      <c r="I1" s="4" t="s">
        <v>18</v>
      </c>
      <c r="J1" s="4" t="s">
        <v>5</v>
      </c>
      <c r="K1" s="4" t="s">
        <v>6</v>
      </c>
      <c r="L1" s="4" t="s">
        <v>7</v>
      </c>
      <c r="M1" s="4" t="s">
        <v>19</v>
      </c>
      <c r="N1" s="4" t="s">
        <v>13</v>
      </c>
      <c r="O1" s="4" t="s">
        <v>8</v>
      </c>
    </row>
    <row r="2" spans="1:15" s="7" customFormat="1" ht="25.5" x14ac:dyDescent="0.25">
      <c r="A2" s="5" t="s">
        <v>15</v>
      </c>
      <c r="B2" s="5" t="s">
        <v>29</v>
      </c>
      <c r="C2" s="5">
        <v>1</v>
      </c>
      <c r="D2" s="10" t="s">
        <v>9</v>
      </c>
      <c r="E2" s="5" t="s">
        <v>10</v>
      </c>
      <c r="F2" s="10" t="s">
        <v>9</v>
      </c>
      <c r="G2" s="5">
        <v>165</v>
      </c>
      <c r="H2" s="5">
        <v>1</v>
      </c>
      <c r="I2" s="17">
        <f>150*G2</f>
        <v>24750</v>
      </c>
      <c r="J2" s="17">
        <f>G2*200</f>
        <v>33000</v>
      </c>
      <c r="K2" s="15">
        <f>G2*300</f>
        <v>49500</v>
      </c>
      <c r="L2" s="15">
        <f>G2*350</f>
        <v>57750</v>
      </c>
      <c r="M2" s="15">
        <f>130*G2</f>
        <v>21450</v>
      </c>
      <c r="N2" s="5" t="s">
        <v>20</v>
      </c>
      <c r="O2" s="5" t="s">
        <v>14</v>
      </c>
    </row>
    <row r="3" spans="1:15" s="9" customFormat="1" ht="25.5" x14ac:dyDescent="0.25">
      <c r="A3" s="5" t="s">
        <v>15</v>
      </c>
      <c r="B3" s="12" t="s">
        <v>30</v>
      </c>
      <c r="C3" s="5">
        <v>13</v>
      </c>
      <c r="D3" s="14" t="s">
        <v>9</v>
      </c>
      <c r="E3" s="5" t="s">
        <v>10</v>
      </c>
      <c r="F3" s="10" t="s">
        <v>9</v>
      </c>
      <c r="G3" s="12">
        <v>103</v>
      </c>
      <c r="H3" s="5">
        <v>1</v>
      </c>
      <c r="I3" s="15">
        <f>99*G3</f>
        <v>10197</v>
      </c>
      <c r="J3" s="15">
        <f>G3*132</f>
        <v>13596</v>
      </c>
      <c r="K3" s="15">
        <f>G3*187</f>
        <v>19261</v>
      </c>
      <c r="L3" s="15">
        <f>G3*297</f>
        <v>30591</v>
      </c>
      <c r="M3" s="15" t="s">
        <v>31</v>
      </c>
      <c r="N3" s="5" t="s">
        <v>20</v>
      </c>
      <c r="O3" s="5" t="s">
        <v>14</v>
      </c>
    </row>
    <row r="4" spans="1:15" s="9" customFormat="1" ht="25.5" x14ac:dyDescent="0.25">
      <c r="A4" s="5" t="s">
        <v>15</v>
      </c>
      <c r="B4" s="12" t="s">
        <v>37</v>
      </c>
      <c r="C4" s="5">
        <v>14</v>
      </c>
      <c r="D4" s="14" t="s">
        <v>9</v>
      </c>
      <c r="E4" s="5" t="s">
        <v>10</v>
      </c>
      <c r="F4" s="10" t="s">
        <v>9</v>
      </c>
      <c r="G4" s="12">
        <v>100</v>
      </c>
      <c r="H4" s="5">
        <v>1</v>
      </c>
      <c r="I4" s="15">
        <f>99*G4</f>
        <v>9900</v>
      </c>
      <c r="J4" s="15">
        <f>G4*132</f>
        <v>13200</v>
      </c>
      <c r="K4" s="15">
        <f>G4*187</f>
        <v>18700</v>
      </c>
      <c r="L4" s="15">
        <f>G4*297</f>
        <v>29700</v>
      </c>
      <c r="M4" s="15" t="s">
        <v>31</v>
      </c>
      <c r="N4" s="5" t="s">
        <v>20</v>
      </c>
      <c r="O4" s="5" t="s">
        <v>14</v>
      </c>
    </row>
    <row r="5" spans="1:15" ht="25.5" x14ac:dyDescent="0.25">
      <c r="A5" s="5" t="s">
        <v>15</v>
      </c>
      <c r="B5" s="11" t="s">
        <v>38</v>
      </c>
      <c r="C5" s="5">
        <v>35</v>
      </c>
      <c r="D5" s="13" t="s">
        <v>9</v>
      </c>
      <c r="E5" s="5" t="s">
        <v>10</v>
      </c>
      <c r="F5" s="10" t="s">
        <v>9</v>
      </c>
      <c r="G5" s="16">
        <v>113</v>
      </c>
      <c r="H5" s="5">
        <v>1</v>
      </c>
      <c r="I5" s="15">
        <f>100*G5</f>
        <v>11300</v>
      </c>
      <c r="J5" s="15">
        <f>G5*139</f>
        <v>15707</v>
      </c>
      <c r="K5" s="15">
        <f>G5*208</f>
        <v>23504</v>
      </c>
      <c r="L5" s="15">
        <f>G5*373</f>
        <v>42149</v>
      </c>
      <c r="M5" s="15" t="s">
        <v>31</v>
      </c>
      <c r="N5" s="5" t="s">
        <v>36</v>
      </c>
      <c r="O5" s="5" t="s">
        <v>14</v>
      </c>
    </row>
    <row r="6" spans="1:15" ht="25.5" x14ac:dyDescent="0.25">
      <c r="A6" s="5" t="s">
        <v>15</v>
      </c>
      <c r="B6" s="12" t="s">
        <v>33</v>
      </c>
      <c r="C6" s="5">
        <v>26</v>
      </c>
      <c r="D6" s="13" t="s">
        <v>9</v>
      </c>
      <c r="E6" s="5" t="s">
        <v>10</v>
      </c>
      <c r="F6" s="10" t="s">
        <v>9</v>
      </c>
      <c r="G6" s="12">
        <v>152</v>
      </c>
      <c r="H6" s="5">
        <v>1</v>
      </c>
      <c r="I6" s="15">
        <f>150*G6</f>
        <v>22800</v>
      </c>
      <c r="J6" s="15">
        <f>G6*170</f>
        <v>25840</v>
      </c>
      <c r="K6" s="15">
        <f>G6*275</f>
        <v>41800</v>
      </c>
      <c r="L6" s="15">
        <f>G6*490</f>
        <v>74480</v>
      </c>
      <c r="M6" s="15" t="s">
        <v>31</v>
      </c>
      <c r="N6" s="5" t="s">
        <v>36</v>
      </c>
      <c r="O6" s="5" t="s">
        <v>14</v>
      </c>
    </row>
    <row r="7" spans="1:15" ht="25.5" x14ac:dyDescent="0.25">
      <c r="A7" s="5" t="s">
        <v>15</v>
      </c>
      <c r="B7" s="12" t="s">
        <v>34</v>
      </c>
      <c r="C7" s="5">
        <v>27</v>
      </c>
      <c r="D7" s="13" t="s">
        <v>9</v>
      </c>
      <c r="E7" s="5" t="s">
        <v>10</v>
      </c>
      <c r="F7" s="10" t="s">
        <v>9</v>
      </c>
      <c r="G7" s="12">
        <v>207</v>
      </c>
      <c r="H7" s="5">
        <v>1</v>
      </c>
      <c r="I7" s="15">
        <f>150*G7</f>
        <v>31050</v>
      </c>
      <c r="J7" s="15">
        <f>G7*170</f>
        <v>35190</v>
      </c>
      <c r="K7" s="15">
        <f>G7*275</f>
        <v>56925</v>
      </c>
      <c r="L7" s="15">
        <f>G7*490</f>
        <v>101430</v>
      </c>
      <c r="M7" s="15" t="s">
        <v>31</v>
      </c>
      <c r="N7" s="5" t="s">
        <v>36</v>
      </c>
      <c r="O7" s="5" t="s">
        <v>14</v>
      </c>
    </row>
    <row r="8" spans="1:15" ht="25.5" x14ac:dyDescent="0.25">
      <c r="A8" s="5" t="s">
        <v>15</v>
      </c>
      <c r="B8" s="5" t="s">
        <v>23</v>
      </c>
      <c r="C8" s="5">
        <v>2</v>
      </c>
      <c r="D8" s="10" t="s">
        <v>9</v>
      </c>
      <c r="E8" s="5" t="s">
        <v>10</v>
      </c>
      <c r="F8" s="10" t="s">
        <v>9</v>
      </c>
      <c r="G8" s="6">
        <v>107</v>
      </c>
      <c r="H8" s="5">
        <v>1</v>
      </c>
      <c r="I8" s="17">
        <f t="shared" ref="I8:I39" si="0">150*G8</f>
        <v>16050</v>
      </c>
      <c r="J8" s="17">
        <f t="shared" ref="J8:J39" si="1">G8*200</f>
        <v>21400</v>
      </c>
      <c r="K8" s="15">
        <f t="shared" ref="K8:K39" si="2">G8*300</f>
        <v>32100</v>
      </c>
      <c r="L8" s="15">
        <f t="shared" ref="L8:L39" si="3">G8*350</f>
        <v>37450</v>
      </c>
      <c r="M8" s="15">
        <f t="shared" ref="M8:M39" si="4">130*G8</f>
        <v>13910</v>
      </c>
      <c r="N8" s="5" t="s">
        <v>20</v>
      </c>
      <c r="O8" s="5" t="s">
        <v>14</v>
      </c>
    </row>
    <row r="9" spans="1:15" ht="25.5" x14ac:dyDescent="0.25">
      <c r="A9" s="5" t="s">
        <v>15</v>
      </c>
      <c r="B9" s="11" t="s">
        <v>24</v>
      </c>
      <c r="C9" s="5">
        <v>16</v>
      </c>
      <c r="D9" s="14" t="s">
        <v>9</v>
      </c>
      <c r="E9" s="5" t="s">
        <v>10</v>
      </c>
      <c r="F9" s="10" t="s">
        <v>9</v>
      </c>
      <c r="G9" s="12">
        <v>100</v>
      </c>
      <c r="H9" s="5">
        <v>1</v>
      </c>
      <c r="I9" s="15">
        <f>99*G9</f>
        <v>9900</v>
      </c>
      <c r="J9" s="15">
        <f>G9*132</f>
        <v>13200</v>
      </c>
      <c r="K9" s="15">
        <f>G9*187</f>
        <v>18700</v>
      </c>
      <c r="L9" s="15">
        <f>G9*297</f>
        <v>29700</v>
      </c>
      <c r="M9" s="15" t="s">
        <v>31</v>
      </c>
      <c r="N9" s="5" t="s">
        <v>20</v>
      </c>
      <c r="O9" s="5" t="s">
        <v>14</v>
      </c>
    </row>
    <row r="10" spans="1:15" ht="25.5" x14ac:dyDescent="0.25">
      <c r="A10" s="5" t="s">
        <v>15</v>
      </c>
      <c r="B10" s="11" t="s">
        <v>39</v>
      </c>
      <c r="C10" s="5">
        <v>19</v>
      </c>
      <c r="D10" s="14" t="s">
        <v>9</v>
      </c>
      <c r="E10" s="5" t="s">
        <v>10</v>
      </c>
      <c r="F10" s="10" t="s">
        <v>9</v>
      </c>
      <c r="G10" s="12">
        <v>100</v>
      </c>
      <c r="H10" s="5">
        <v>1</v>
      </c>
      <c r="I10" s="15">
        <f>99*G10</f>
        <v>9900</v>
      </c>
      <c r="J10" s="15">
        <f>G10*132</f>
        <v>13200</v>
      </c>
      <c r="K10" s="15">
        <f>G10*187</f>
        <v>18700</v>
      </c>
      <c r="L10" s="15">
        <f>G10*297</f>
        <v>29700</v>
      </c>
      <c r="M10" s="15" t="s">
        <v>31</v>
      </c>
      <c r="N10" s="5" t="s">
        <v>32</v>
      </c>
      <c r="O10" s="5" t="s">
        <v>14</v>
      </c>
    </row>
    <row r="11" spans="1:15" ht="25.5" x14ac:dyDescent="0.25">
      <c r="A11" s="5" t="s">
        <v>15</v>
      </c>
      <c r="B11" s="12" t="s">
        <v>40</v>
      </c>
      <c r="C11" s="5">
        <v>24</v>
      </c>
      <c r="D11" s="13" t="s">
        <v>9</v>
      </c>
      <c r="E11" s="5" t="s">
        <v>10</v>
      </c>
      <c r="F11" s="10" t="s">
        <v>9</v>
      </c>
      <c r="G11" s="12">
        <v>116</v>
      </c>
      <c r="H11" s="5">
        <v>1</v>
      </c>
      <c r="I11" s="15">
        <f>150*G11</f>
        <v>17400</v>
      </c>
      <c r="J11" s="15">
        <f>G11*170</f>
        <v>19720</v>
      </c>
      <c r="K11" s="15">
        <f>G11*275</f>
        <v>31900</v>
      </c>
      <c r="L11" s="15">
        <f>G11*490</f>
        <v>56840</v>
      </c>
      <c r="M11" s="15" t="s">
        <v>31</v>
      </c>
      <c r="N11" s="5" t="s">
        <v>36</v>
      </c>
      <c r="O11" s="5" t="s">
        <v>14</v>
      </c>
    </row>
    <row r="12" spans="1:15" ht="25.5" x14ac:dyDescent="0.25">
      <c r="A12" s="5" t="s">
        <v>15</v>
      </c>
      <c r="B12" s="11" t="s">
        <v>42</v>
      </c>
      <c r="C12" s="5">
        <v>32</v>
      </c>
      <c r="D12" s="13" t="s">
        <v>9</v>
      </c>
      <c r="E12" s="5" t="s">
        <v>10</v>
      </c>
      <c r="F12" s="10" t="s">
        <v>9</v>
      </c>
      <c r="G12" s="16">
        <v>115</v>
      </c>
      <c r="H12" s="5">
        <v>1</v>
      </c>
      <c r="I12" s="15">
        <f>100*G12</f>
        <v>11500</v>
      </c>
      <c r="J12" s="15">
        <f>G12*139</f>
        <v>15985</v>
      </c>
      <c r="K12" s="15">
        <f>G12*208</f>
        <v>23920</v>
      </c>
      <c r="L12" s="15">
        <f>G12*373</f>
        <v>42895</v>
      </c>
      <c r="M12" s="15" t="s">
        <v>31</v>
      </c>
      <c r="N12" s="5" t="s">
        <v>36</v>
      </c>
      <c r="O12" s="5" t="s">
        <v>14</v>
      </c>
    </row>
    <row r="13" spans="1:15" ht="25.5" x14ac:dyDescent="0.25">
      <c r="A13" s="5" t="s">
        <v>15</v>
      </c>
      <c r="B13" s="12" t="s">
        <v>41</v>
      </c>
      <c r="C13" s="5">
        <v>25</v>
      </c>
      <c r="D13" s="13" t="s">
        <v>9</v>
      </c>
      <c r="E13" s="5" t="s">
        <v>10</v>
      </c>
      <c r="F13" s="10" t="s">
        <v>9</v>
      </c>
      <c r="G13" s="12">
        <v>142</v>
      </c>
      <c r="H13" s="5">
        <v>1</v>
      </c>
      <c r="I13" s="15">
        <f>150*G13</f>
        <v>21300</v>
      </c>
      <c r="J13" s="15">
        <f>G13*170</f>
        <v>24140</v>
      </c>
      <c r="K13" s="15">
        <f>G13*275</f>
        <v>39050</v>
      </c>
      <c r="L13" s="15">
        <f>G13*490</f>
        <v>69580</v>
      </c>
      <c r="M13" s="15" t="s">
        <v>31</v>
      </c>
      <c r="N13" s="5" t="s">
        <v>36</v>
      </c>
      <c r="O13" s="5" t="s">
        <v>14</v>
      </c>
    </row>
    <row r="14" spans="1:15" ht="25.5" x14ac:dyDescent="0.25">
      <c r="A14" s="5" t="s">
        <v>15</v>
      </c>
      <c r="B14" s="11" t="s">
        <v>43</v>
      </c>
      <c r="C14" s="5">
        <v>31</v>
      </c>
      <c r="D14" s="13" t="s">
        <v>9</v>
      </c>
      <c r="E14" s="5" t="s">
        <v>10</v>
      </c>
      <c r="F14" s="10" t="s">
        <v>9</v>
      </c>
      <c r="G14" s="16">
        <v>108</v>
      </c>
      <c r="H14" s="5">
        <v>1</v>
      </c>
      <c r="I14" s="15">
        <f>100*G14</f>
        <v>10800</v>
      </c>
      <c r="J14" s="15">
        <f>G14*139</f>
        <v>15012</v>
      </c>
      <c r="K14" s="15">
        <f>G14*208</f>
        <v>22464</v>
      </c>
      <c r="L14" s="15">
        <f>G14*373</f>
        <v>40284</v>
      </c>
      <c r="M14" s="15" t="s">
        <v>31</v>
      </c>
      <c r="N14" s="5" t="s">
        <v>36</v>
      </c>
      <c r="O14" s="5" t="s">
        <v>14</v>
      </c>
    </row>
    <row r="15" spans="1:15" ht="25.5" x14ac:dyDescent="0.25">
      <c r="A15" s="5" t="s">
        <v>15</v>
      </c>
      <c r="B15" s="5" t="s">
        <v>44</v>
      </c>
      <c r="C15" s="5">
        <v>3</v>
      </c>
      <c r="D15" s="10" t="s">
        <v>9</v>
      </c>
      <c r="E15" s="5" t="s">
        <v>10</v>
      </c>
      <c r="F15" s="10" t="s">
        <v>9</v>
      </c>
      <c r="G15" s="6">
        <v>145</v>
      </c>
      <c r="H15" s="5">
        <v>1</v>
      </c>
      <c r="I15" s="17">
        <f t="shared" si="0"/>
        <v>21750</v>
      </c>
      <c r="J15" s="17">
        <f t="shared" si="1"/>
        <v>29000</v>
      </c>
      <c r="K15" s="15">
        <f t="shared" si="2"/>
        <v>43500</v>
      </c>
      <c r="L15" s="15">
        <f t="shared" si="3"/>
        <v>50750</v>
      </c>
      <c r="M15" s="15">
        <f t="shared" si="4"/>
        <v>18850</v>
      </c>
      <c r="N15" s="5" t="s">
        <v>20</v>
      </c>
      <c r="O15" s="5" t="s">
        <v>14</v>
      </c>
    </row>
    <row r="16" spans="1:15" ht="25.5" x14ac:dyDescent="0.25">
      <c r="A16" s="5" t="s">
        <v>15</v>
      </c>
      <c r="B16" s="11" t="s">
        <v>45</v>
      </c>
      <c r="C16" s="5">
        <v>10</v>
      </c>
      <c r="D16" s="14" t="s">
        <v>9</v>
      </c>
      <c r="E16" s="5" t="s">
        <v>10</v>
      </c>
      <c r="F16" s="10" t="s">
        <v>9</v>
      </c>
      <c r="G16" s="12">
        <v>106</v>
      </c>
      <c r="H16" s="5">
        <v>1</v>
      </c>
      <c r="I16" s="15">
        <f>99*G16</f>
        <v>10494</v>
      </c>
      <c r="J16" s="15">
        <f>G16*132</f>
        <v>13992</v>
      </c>
      <c r="K16" s="15">
        <f>G16*187</f>
        <v>19822</v>
      </c>
      <c r="L16" s="15">
        <f>G16*297</f>
        <v>31482</v>
      </c>
      <c r="M16" s="15" t="s">
        <v>31</v>
      </c>
      <c r="N16" s="5" t="s">
        <v>20</v>
      </c>
      <c r="O16" s="5" t="s">
        <v>14</v>
      </c>
    </row>
    <row r="17" spans="1:15" ht="25.5" x14ac:dyDescent="0.25">
      <c r="A17" s="5" t="s">
        <v>15</v>
      </c>
      <c r="B17" s="11" t="s">
        <v>46</v>
      </c>
      <c r="C17" s="5">
        <v>33</v>
      </c>
      <c r="D17" s="13" t="s">
        <v>9</v>
      </c>
      <c r="E17" s="5" t="s">
        <v>10</v>
      </c>
      <c r="F17" s="10" t="s">
        <v>9</v>
      </c>
      <c r="G17" s="16">
        <v>111</v>
      </c>
      <c r="H17" s="5">
        <v>1</v>
      </c>
      <c r="I17" s="15">
        <f>100*G17</f>
        <v>11100</v>
      </c>
      <c r="J17" s="15">
        <f>G17*139</f>
        <v>15429</v>
      </c>
      <c r="K17" s="15">
        <f>G17*208</f>
        <v>23088</v>
      </c>
      <c r="L17" s="15">
        <f>G17*373</f>
        <v>41403</v>
      </c>
      <c r="M17" s="15" t="s">
        <v>31</v>
      </c>
      <c r="N17" s="5" t="s">
        <v>36</v>
      </c>
      <c r="O17" s="5" t="s">
        <v>14</v>
      </c>
    </row>
    <row r="18" spans="1:15" ht="25.5" x14ac:dyDescent="0.25">
      <c r="A18" s="5" t="s">
        <v>15</v>
      </c>
      <c r="B18" s="12" t="s">
        <v>35</v>
      </c>
      <c r="C18" s="5">
        <v>28</v>
      </c>
      <c r="D18" s="13" t="s">
        <v>9</v>
      </c>
      <c r="E18" s="5" t="s">
        <v>10</v>
      </c>
      <c r="F18" s="10" t="s">
        <v>9</v>
      </c>
      <c r="G18" s="12">
        <v>166</v>
      </c>
      <c r="H18" s="5">
        <v>1</v>
      </c>
      <c r="I18" s="15">
        <f>150*G18</f>
        <v>24900</v>
      </c>
      <c r="J18" s="15">
        <f>G18*170</f>
        <v>28220</v>
      </c>
      <c r="K18" s="15">
        <f>G18*275</f>
        <v>45650</v>
      </c>
      <c r="L18" s="15">
        <f>G18*490</f>
        <v>81340</v>
      </c>
      <c r="M18" s="15" t="s">
        <v>31</v>
      </c>
      <c r="N18" s="5" t="s">
        <v>36</v>
      </c>
      <c r="O18" s="5" t="s">
        <v>14</v>
      </c>
    </row>
    <row r="19" spans="1:15" s="8" customFormat="1" ht="25.5" x14ac:dyDescent="0.25">
      <c r="A19" s="5" t="s">
        <v>15</v>
      </c>
      <c r="B19" s="6" t="s">
        <v>27</v>
      </c>
      <c r="C19" s="5">
        <v>4</v>
      </c>
      <c r="D19" s="10" t="s">
        <v>9</v>
      </c>
      <c r="E19" s="5" t="s">
        <v>10</v>
      </c>
      <c r="F19" s="10" t="s">
        <v>9</v>
      </c>
      <c r="G19" s="6">
        <v>110</v>
      </c>
      <c r="H19" s="5">
        <v>1</v>
      </c>
      <c r="I19" s="17">
        <f t="shared" si="0"/>
        <v>16500</v>
      </c>
      <c r="J19" s="17">
        <f t="shared" si="1"/>
        <v>22000</v>
      </c>
      <c r="K19" s="15">
        <f t="shared" si="2"/>
        <v>33000</v>
      </c>
      <c r="L19" s="15">
        <f t="shared" si="3"/>
        <v>38500</v>
      </c>
      <c r="M19" s="15">
        <f t="shared" si="4"/>
        <v>14300</v>
      </c>
      <c r="N19" s="5" t="s">
        <v>20</v>
      </c>
      <c r="O19" s="5" t="s">
        <v>14</v>
      </c>
    </row>
    <row r="20" spans="1:15" s="9" customFormat="1" ht="25.5" x14ac:dyDescent="0.25">
      <c r="A20" s="5" t="s">
        <v>15</v>
      </c>
      <c r="B20" s="12" t="s">
        <v>28</v>
      </c>
      <c r="C20" s="5">
        <v>11</v>
      </c>
      <c r="D20" s="14" t="s">
        <v>9</v>
      </c>
      <c r="E20" s="5" t="s">
        <v>10</v>
      </c>
      <c r="F20" s="10" t="s">
        <v>9</v>
      </c>
      <c r="G20" s="12">
        <v>100</v>
      </c>
      <c r="H20" s="5">
        <v>1</v>
      </c>
      <c r="I20" s="15">
        <f>99*G20</f>
        <v>9900</v>
      </c>
      <c r="J20" s="15">
        <f>G20*132</f>
        <v>13200</v>
      </c>
      <c r="K20" s="15">
        <f>G20*187</f>
        <v>18700</v>
      </c>
      <c r="L20" s="15">
        <f>G20*297</f>
        <v>29700</v>
      </c>
      <c r="M20" s="15" t="s">
        <v>31</v>
      </c>
      <c r="N20" s="5" t="s">
        <v>20</v>
      </c>
      <c r="O20" s="5" t="s">
        <v>14</v>
      </c>
    </row>
    <row r="21" spans="1:15" s="9" customFormat="1" ht="25.5" x14ac:dyDescent="0.25">
      <c r="A21" s="5" t="s">
        <v>15</v>
      </c>
      <c r="B21" s="12" t="s">
        <v>57</v>
      </c>
      <c r="C21" s="5">
        <v>12</v>
      </c>
      <c r="D21" s="14" t="s">
        <v>9</v>
      </c>
      <c r="E21" s="5" t="s">
        <v>10</v>
      </c>
      <c r="F21" s="10" t="s">
        <v>9</v>
      </c>
      <c r="G21" s="12">
        <v>96</v>
      </c>
      <c r="H21" s="5">
        <v>1</v>
      </c>
      <c r="I21" s="15">
        <f>99*G21</f>
        <v>9504</v>
      </c>
      <c r="J21" s="15">
        <f>G21*132</f>
        <v>12672</v>
      </c>
      <c r="K21" s="15">
        <f>G21*187</f>
        <v>17952</v>
      </c>
      <c r="L21" s="15">
        <f>G21*297</f>
        <v>28512</v>
      </c>
      <c r="M21" s="15" t="s">
        <v>31</v>
      </c>
      <c r="N21" s="5" t="s">
        <v>20</v>
      </c>
      <c r="O21" s="5" t="s">
        <v>14</v>
      </c>
    </row>
    <row r="22" spans="1:15" ht="25.5" x14ac:dyDescent="0.25">
      <c r="A22" s="5" t="s">
        <v>15</v>
      </c>
      <c r="B22" s="12" t="s">
        <v>58</v>
      </c>
      <c r="C22" s="5">
        <v>22</v>
      </c>
      <c r="D22" s="13" t="s">
        <v>9</v>
      </c>
      <c r="E22" s="5" t="s">
        <v>10</v>
      </c>
      <c r="F22" s="10" t="s">
        <v>9</v>
      </c>
      <c r="G22" s="12">
        <v>155</v>
      </c>
      <c r="H22" s="5">
        <v>1</v>
      </c>
      <c r="I22" s="15">
        <f>150*G22</f>
        <v>23250</v>
      </c>
      <c r="J22" s="15">
        <f>G22*170</f>
        <v>26350</v>
      </c>
      <c r="K22" s="15">
        <f>G22*275</f>
        <v>42625</v>
      </c>
      <c r="L22" s="15">
        <f>G22*490</f>
        <v>75950</v>
      </c>
      <c r="M22" s="15" t="s">
        <v>31</v>
      </c>
      <c r="N22" s="5" t="s">
        <v>36</v>
      </c>
      <c r="O22" s="5" t="s">
        <v>14</v>
      </c>
    </row>
    <row r="23" spans="1:15" ht="25.5" x14ac:dyDescent="0.25">
      <c r="A23" s="5" t="s">
        <v>15</v>
      </c>
      <c r="B23" s="12" t="s">
        <v>59</v>
      </c>
      <c r="C23" s="5">
        <v>23</v>
      </c>
      <c r="D23" s="13" t="s">
        <v>9</v>
      </c>
      <c r="E23" s="5" t="s">
        <v>10</v>
      </c>
      <c r="F23" s="10" t="s">
        <v>9</v>
      </c>
      <c r="G23" s="12">
        <v>142</v>
      </c>
      <c r="H23" s="5">
        <v>1</v>
      </c>
      <c r="I23" s="15">
        <f>150*G23</f>
        <v>21300</v>
      </c>
      <c r="J23" s="15">
        <f>G23*170</f>
        <v>24140</v>
      </c>
      <c r="K23" s="15">
        <f>G23*275</f>
        <v>39050</v>
      </c>
      <c r="L23" s="15">
        <f>G23*490</f>
        <v>69580</v>
      </c>
      <c r="M23" s="15" t="s">
        <v>31</v>
      </c>
      <c r="N23" s="5" t="s">
        <v>36</v>
      </c>
      <c r="O23" s="5" t="s">
        <v>14</v>
      </c>
    </row>
    <row r="24" spans="1:15" ht="25.5" x14ac:dyDescent="0.25">
      <c r="A24" s="5" t="s">
        <v>15</v>
      </c>
      <c r="B24" s="11" t="s">
        <v>60</v>
      </c>
      <c r="C24" s="5">
        <v>36</v>
      </c>
      <c r="D24" s="13" t="s">
        <v>9</v>
      </c>
      <c r="E24" s="5" t="s">
        <v>10</v>
      </c>
      <c r="F24" s="10" t="s">
        <v>9</v>
      </c>
      <c r="G24" s="16">
        <v>91</v>
      </c>
      <c r="H24" s="5">
        <v>1</v>
      </c>
      <c r="I24" s="15">
        <f>100*G24</f>
        <v>9100</v>
      </c>
      <c r="J24" s="15">
        <f>G24*139</f>
        <v>12649</v>
      </c>
      <c r="K24" s="15">
        <f>G24*208</f>
        <v>18928</v>
      </c>
      <c r="L24" s="15">
        <f>G24*373</f>
        <v>33943</v>
      </c>
      <c r="M24" s="15" t="s">
        <v>31</v>
      </c>
      <c r="N24" s="5" t="s">
        <v>36</v>
      </c>
      <c r="O24" s="5" t="s">
        <v>14</v>
      </c>
    </row>
    <row r="25" spans="1:15" ht="25.5" x14ac:dyDescent="0.25">
      <c r="A25" s="5" t="s">
        <v>15</v>
      </c>
      <c r="B25" s="11" t="s">
        <v>61</v>
      </c>
      <c r="C25" s="5">
        <v>37</v>
      </c>
      <c r="D25" s="13" t="s">
        <v>9</v>
      </c>
      <c r="E25" s="5" t="s">
        <v>10</v>
      </c>
      <c r="F25" s="10" t="s">
        <v>9</v>
      </c>
      <c r="G25" s="16">
        <v>102</v>
      </c>
      <c r="H25" s="5">
        <v>1</v>
      </c>
      <c r="I25" s="15">
        <f>100*G25</f>
        <v>10200</v>
      </c>
      <c r="J25" s="15">
        <f>G25*139</f>
        <v>14178</v>
      </c>
      <c r="K25" s="15">
        <f>G25*208</f>
        <v>21216</v>
      </c>
      <c r="L25" s="15">
        <f>G25*373</f>
        <v>38046</v>
      </c>
      <c r="M25" s="15" t="s">
        <v>31</v>
      </c>
      <c r="N25" s="5" t="s">
        <v>36</v>
      </c>
      <c r="O25" s="5" t="s">
        <v>14</v>
      </c>
    </row>
    <row r="26" spans="1:15" ht="25.5" x14ac:dyDescent="0.25">
      <c r="A26" s="5" t="s">
        <v>15</v>
      </c>
      <c r="B26" s="6" t="s">
        <v>47</v>
      </c>
      <c r="C26" s="5">
        <v>5</v>
      </c>
      <c r="D26" s="10" t="s">
        <v>9</v>
      </c>
      <c r="E26" s="5" t="s">
        <v>10</v>
      </c>
      <c r="F26" s="10" t="s">
        <v>9</v>
      </c>
      <c r="G26" s="6">
        <v>110</v>
      </c>
      <c r="H26" s="5">
        <v>1</v>
      </c>
      <c r="I26" s="17">
        <f t="shared" si="0"/>
        <v>16500</v>
      </c>
      <c r="J26" s="17">
        <f t="shared" si="1"/>
        <v>22000</v>
      </c>
      <c r="K26" s="15">
        <f t="shared" si="2"/>
        <v>33000</v>
      </c>
      <c r="L26" s="15">
        <f t="shared" si="3"/>
        <v>38500</v>
      </c>
      <c r="M26" s="15">
        <f t="shared" si="4"/>
        <v>14300</v>
      </c>
      <c r="N26" s="5" t="s">
        <v>20</v>
      </c>
      <c r="O26" s="5" t="s">
        <v>14</v>
      </c>
    </row>
    <row r="27" spans="1:15" ht="25.5" x14ac:dyDescent="0.25">
      <c r="A27" s="5" t="s">
        <v>15</v>
      </c>
      <c r="B27" s="6" t="s">
        <v>48</v>
      </c>
      <c r="C27" s="5">
        <v>21</v>
      </c>
      <c r="D27" s="14" t="s">
        <v>9</v>
      </c>
      <c r="E27" s="5" t="s">
        <v>10</v>
      </c>
      <c r="F27" s="10" t="s">
        <v>9</v>
      </c>
      <c r="G27" s="12">
        <v>112</v>
      </c>
      <c r="H27" s="5">
        <v>1</v>
      </c>
      <c r="I27" s="15">
        <f>99*G27</f>
        <v>11088</v>
      </c>
      <c r="J27" s="15">
        <f>G27*132</f>
        <v>14784</v>
      </c>
      <c r="K27" s="15">
        <f>G27*187</f>
        <v>20944</v>
      </c>
      <c r="L27" s="15">
        <f>G27*297</f>
        <v>33264</v>
      </c>
      <c r="M27" s="15" t="s">
        <v>31</v>
      </c>
      <c r="N27" s="5" t="s">
        <v>32</v>
      </c>
      <c r="O27" s="5" t="s">
        <v>14</v>
      </c>
    </row>
    <row r="28" spans="1:15" ht="25.5" x14ac:dyDescent="0.25">
      <c r="A28" s="5" t="s">
        <v>15</v>
      </c>
      <c r="B28" s="6" t="s">
        <v>49</v>
      </c>
      <c r="C28" s="5">
        <v>29</v>
      </c>
      <c r="D28" s="13" t="s">
        <v>9</v>
      </c>
      <c r="E28" s="5" t="s">
        <v>10</v>
      </c>
      <c r="F28" s="10" t="s">
        <v>9</v>
      </c>
      <c r="G28" s="12">
        <v>80</v>
      </c>
      <c r="H28" s="5">
        <v>1</v>
      </c>
      <c r="I28" s="15">
        <f>150*G28</f>
        <v>12000</v>
      </c>
      <c r="J28" s="15">
        <f>G28*170</f>
        <v>13600</v>
      </c>
      <c r="K28" s="15">
        <f>G28*275</f>
        <v>22000</v>
      </c>
      <c r="L28" s="15">
        <f>G28*490</f>
        <v>39200</v>
      </c>
      <c r="M28" s="15" t="s">
        <v>31</v>
      </c>
      <c r="N28" s="5" t="s">
        <v>36</v>
      </c>
      <c r="O28" s="5" t="s">
        <v>14</v>
      </c>
    </row>
    <row r="29" spans="1:15" ht="25.5" x14ac:dyDescent="0.25">
      <c r="A29" s="5" t="s">
        <v>15</v>
      </c>
      <c r="B29" s="11" t="s">
        <v>50</v>
      </c>
      <c r="C29" s="5">
        <v>39</v>
      </c>
      <c r="D29" s="13" t="s">
        <v>9</v>
      </c>
      <c r="E29" s="5" t="s">
        <v>10</v>
      </c>
      <c r="F29" s="10" t="s">
        <v>9</v>
      </c>
      <c r="G29" s="16">
        <v>118</v>
      </c>
      <c r="H29" s="5">
        <v>1</v>
      </c>
      <c r="I29" s="15">
        <f>100*G29</f>
        <v>11800</v>
      </c>
      <c r="J29" s="15">
        <f>G29*139</f>
        <v>16402</v>
      </c>
      <c r="K29" s="15">
        <f>G29*208</f>
        <v>24544</v>
      </c>
      <c r="L29" s="15">
        <f>G29*373</f>
        <v>44014</v>
      </c>
      <c r="M29" s="15" t="s">
        <v>31</v>
      </c>
      <c r="N29" s="5" t="s">
        <v>36</v>
      </c>
      <c r="O29" s="5" t="s">
        <v>14</v>
      </c>
    </row>
    <row r="30" spans="1:15" ht="25.5" x14ac:dyDescent="0.25">
      <c r="A30" s="5" t="s">
        <v>15</v>
      </c>
      <c r="B30" s="5" t="s">
        <v>51</v>
      </c>
      <c r="C30" s="5">
        <v>6</v>
      </c>
      <c r="D30" s="10" t="s">
        <v>9</v>
      </c>
      <c r="E30" s="5" t="s">
        <v>10</v>
      </c>
      <c r="F30" s="10" t="s">
        <v>9</v>
      </c>
      <c r="G30" s="6">
        <v>142</v>
      </c>
      <c r="H30" s="5">
        <v>1</v>
      </c>
      <c r="I30" s="17">
        <f t="shared" si="0"/>
        <v>21300</v>
      </c>
      <c r="J30" s="17">
        <f t="shared" si="1"/>
        <v>28400</v>
      </c>
      <c r="K30" s="15">
        <f t="shared" si="2"/>
        <v>42600</v>
      </c>
      <c r="L30" s="15">
        <f t="shared" si="3"/>
        <v>49700</v>
      </c>
      <c r="M30" s="15">
        <f t="shared" si="4"/>
        <v>18460</v>
      </c>
      <c r="N30" s="5" t="s">
        <v>20</v>
      </c>
      <c r="O30" s="5" t="s">
        <v>14</v>
      </c>
    </row>
    <row r="31" spans="1:15" ht="25.5" x14ac:dyDescent="0.25">
      <c r="A31" s="5" t="s">
        <v>15</v>
      </c>
      <c r="B31" s="11" t="s">
        <v>52</v>
      </c>
      <c r="C31" s="5">
        <v>20</v>
      </c>
      <c r="D31" s="14" t="s">
        <v>9</v>
      </c>
      <c r="E31" s="5" t="s">
        <v>10</v>
      </c>
      <c r="F31" s="10" t="s">
        <v>9</v>
      </c>
      <c r="G31" s="12">
        <v>120</v>
      </c>
      <c r="H31" s="5">
        <v>1</v>
      </c>
      <c r="I31" s="15">
        <f>99*G31</f>
        <v>11880</v>
      </c>
      <c r="J31" s="15">
        <f>G31*132</f>
        <v>15840</v>
      </c>
      <c r="K31" s="15">
        <f>G31*187</f>
        <v>22440</v>
      </c>
      <c r="L31" s="15">
        <f>G31*297</f>
        <v>35640</v>
      </c>
      <c r="M31" s="15" t="s">
        <v>31</v>
      </c>
      <c r="N31" s="5" t="s">
        <v>32</v>
      </c>
      <c r="O31" s="5" t="s">
        <v>14</v>
      </c>
    </row>
    <row r="32" spans="1:15" ht="25.5" x14ac:dyDescent="0.25">
      <c r="A32" s="5" t="s">
        <v>15</v>
      </c>
      <c r="B32" s="12" t="s">
        <v>53</v>
      </c>
      <c r="C32" s="5">
        <v>30</v>
      </c>
      <c r="D32" s="13" t="s">
        <v>9</v>
      </c>
      <c r="E32" s="5" t="s">
        <v>10</v>
      </c>
      <c r="F32" s="10" t="s">
        <v>9</v>
      </c>
      <c r="G32" s="12">
        <v>111</v>
      </c>
      <c r="H32" s="5">
        <v>1</v>
      </c>
      <c r="I32" s="15">
        <f t="shared" ref="I32" si="5">150*G32</f>
        <v>16650</v>
      </c>
      <c r="J32" s="15">
        <f t="shared" ref="J32" si="6">G32*170</f>
        <v>18870</v>
      </c>
      <c r="K32" s="15">
        <f t="shared" ref="K32" si="7">G32*275</f>
        <v>30525</v>
      </c>
      <c r="L32" s="15">
        <f t="shared" ref="L32" si="8">G32*490</f>
        <v>54390</v>
      </c>
      <c r="M32" s="15" t="s">
        <v>31</v>
      </c>
      <c r="N32" s="5" t="s">
        <v>36</v>
      </c>
      <c r="O32" s="5" t="s">
        <v>14</v>
      </c>
    </row>
    <row r="33" spans="1:15" ht="25.5" x14ac:dyDescent="0.25">
      <c r="A33" s="5" t="s">
        <v>15</v>
      </c>
      <c r="B33" s="11" t="s">
        <v>54</v>
      </c>
      <c r="C33" s="5">
        <v>38</v>
      </c>
      <c r="D33" s="13" t="s">
        <v>9</v>
      </c>
      <c r="E33" s="5" t="s">
        <v>10</v>
      </c>
      <c r="F33" s="10" t="s">
        <v>9</v>
      </c>
      <c r="G33" s="16">
        <v>110</v>
      </c>
      <c r="H33" s="5">
        <v>1</v>
      </c>
      <c r="I33" s="15">
        <f>100*G33</f>
        <v>11000</v>
      </c>
      <c r="J33" s="15">
        <f>G33*139</f>
        <v>15290</v>
      </c>
      <c r="K33" s="15">
        <f>G33*208</f>
        <v>22880</v>
      </c>
      <c r="L33" s="15">
        <f>G33*373</f>
        <v>41030</v>
      </c>
      <c r="M33" s="15" t="s">
        <v>31</v>
      </c>
      <c r="N33" s="5" t="s">
        <v>36</v>
      </c>
      <c r="O33" s="5" t="s">
        <v>14</v>
      </c>
    </row>
    <row r="34" spans="1:15" ht="25.5" x14ac:dyDescent="0.25">
      <c r="A34" s="5" t="s">
        <v>15</v>
      </c>
      <c r="B34" s="5" t="s">
        <v>25</v>
      </c>
      <c r="C34" s="5">
        <v>7</v>
      </c>
      <c r="D34" s="10" t="s">
        <v>9</v>
      </c>
      <c r="E34" s="5" t="s">
        <v>10</v>
      </c>
      <c r="F34" s="10" t="s">
        <v>9</v>
      </c>
      <c r="G34" s="6">
        <v>122</v>
      </c>
      <c r="H34" s="5">
        <v>1</v>
      </c>
      <c r="I34" s="17">
        <f t="shared" si="0"/>
        <v>18300</v>
      </c>
      <c r="J34" s="17">
        <f t="shared" si="1"/>
        <v>24400</v>
      </c>
      <c r="K34" s="15">
        <f t="shared" si="2"/>
        <v>36600</v>
      </c>
      <c r="L34" s="15">
        <f t="shared" si="3"/>
        <v>42700</v>
      </c>
      <c r="M34" s="15">
        <f t="shared" si="4"/>
        <v>15860</v>
      </c>
      <c r="N34" s="5" t="s">
        <v>20</v>
      </c>
      <c r="O34" s="5" t="s">
        <v>14</v>
      </c>
    </row>
    <row r="35" spans="1:15" ht="25.5" x14ac:dyDescent="0.25">
      <c r="A35" s="5" t="s">
        <v>15</v>
      </c>
      <c r="B35" s="11" t="s">
        <v>26</v>
      </c>
      <c r="C35" s="5">
        <v>17</v>
      </c>
      <c r="D35" s="14" t="s">
        <v>9</v>
      </c>
      <c r="E35" s="5" t="s">
        <v>10</v>
      </c>
      <c r="F35" s="10" t="s">
        <v>9</v>
      </c>
      <c r="G35" s="12">
        <v>101</v>
      </c>
      <c r="H35" s="5">
        <v>1</v>
      </c>
      <c r="I35" s="15">
        <f>99*G35</f>
        <v>9999</v>
      </c>
      <c r="J35" s="15">
        <f>G35*132</f>
        <v>13332</v>
      </c>
      <c r="K35" s="15">
        <f>G35*187</f>
        <v>18887</v>
      </c>
      <c r="L35" s="15">
        <f>G35*297</f>
        <v>29997</v>
      </c>
      <c r="M35" s="15" t="s">
        <v>31</v>
      </c>
      <c r="N35" s="5" t="s">
        <v>32</v>
      </c>
      <c r="O35" s="5" t="s">
        <v>14</v>
      </c>
    </row>
    <row r="36" spans="1:15" ht="25.5" x14ac:dyDescent="0.25">
      <c r="A36" s="5" t="s">
        <v>15</v>
      </c>
      <c r="B36" s="11" t="s">
        <v>55</v>
      </c>
      <c r="C36" s="5">
        <v>18</v>
      </c>
      <c r="D36" s="14" t="s">
        <v>9</v>
      </c>
      <c r="E36" s="5" t="s">
        <v>10</v>
      </c>
      <c r="F36" s="10" t="s">
        <v>9</v>
      </c>
      <c r="G36" s="12">
        <v>100</v>
      </c>
      <c r="H36" s="5">
        <v>1</v>
      </c>
      <c r="I36" s="15">
        <f>99*G36</f>
        <v>9900</v>
      </c>
      <c r="J36" s="15">
        <f>G36*132</f>
        <v>13200</v>
      </c>
      <c r="K36" s="15">
        <f>G36*187</f>
        <v>18700</v>
      </c>
      <c r="L36" s="15">
        <f>G36*297</f>
        <v>29700</v>
      </c>
      <c r="M36" s="15" t="s">
        <v>31</v>
      </c>
      <c r="N36" s="5" t="s">
        <v>32</v>
      </c>
      <c r="O36" s="5" t="s">
        <v>14</v>
      </c>
    </row>
    <row r="37" spans="1:15" ht="25.5" x14ac:dyDescent="0.25">
      <c r="A37" s="5" t="s">
        <v>15</v>
      </c>
      <c r="B37" s="11" t="s">
        <v>56</v>
      </c>
      <c r="C37" s="5">
        <v>34</v>
      </c>
      <c r="D37" s="13" t="s">
        <v>9</v>
      </c>
      <c r="E37" s="5" t="s">
        <v>10</v>
      </c>
      <c r="F37" s="10" t="s">
        <v>9</v>
      </c>
      <c r="G37" s="16">
        <v>133</v>
      </c>
      <c r="H37" s="5">
        <v>1</v>
      </c>
      <c r="I37" s="15">
        <f t="shared" ref="I37" si="9">100*G37</f>
        <v>13300</v>
      </c>
      <c r="J37" s="15">
        <f t="shared" ref="J37" si="10">G37*139</f>
        <v>18487</v>
      </c>
      <c r="K37" s="15">
        <f t="shared" ref="K37" si="11">G37*208</f>
        <v>27664</v>
      </c>
      <c r="L37" s="15">
        <f t="shared" ref="L37" si="12">G37*373</f>
        <v>49609</v>
      </c>
      <c r="M37" s="15" t="s">
        <v>31</v>
      </c>
      <c r="N37" s="5" t="s">
        <v>36</v>
      </c>
      <c r="O37" s="5" t="s">
        <v>14</v>
      </c>
    </row>
    <row r="38" spans="1:15" ht="25.5" x14ac:dyDescent="0.25">
      <c r="A38" s="5" t="s">
        <v>15</v>
      </c>
      <c r="B38" s="5" t="s">
        <v>16</v>
      </c>
      <c r="C38" s="5">
        <v>8</v>
      </c>
      <c r="D38" s="10" t="s">
        <v>9</v>
      </c>
      <c r="E38" s="5" t="s">
        <v>10</v>
      </c>
      <c r="F38" s="10" t="s">
        <v>9</v>
      </c>
      <c r="G38" s="6">
        <v>186</v>
      </c>
      <c r="H38" s="5">
        <v>1</v>
      </c>
      <c r="I38" s="17">
        <f t="shared" si="0"/>
        <v>27900</v>
      </c>
      <c r="J38" s="17">
        <f t="shared" si="1"/>
        <v>37200</v>
      </c>
      <c r="K38" s="15">
        <f t="shared" si="2"/>
        <v>55800</v>
      </c>
      <c r="L38" s="15">
        <f t="shared" si="3"/>
        <v>65100</v>
      </c>
      <c r="M38" s="15">
        <f t="shared" si="4"/>
        <v>24180</v>
      </c>
      <c r="N38" s="5" t="s">
        <v>20</v>
      </c>
      <c r="O38" s="5" t="s">
        <v>14</v>
      </c>
    </row>
    <row r="39" spans="1:15" ht="25.5" x14ac:dyDescent="0.25">
      <c r="A39" s="5" t="s">
        <v>15</v>
      </c>
      <c r="B39" s="5" t="s">
        <v>17</v>
      </c>
      <c r="C39" s="5">
        <v>9</v>
      </c>
      <c r="D39" s="10" t="s">
        <v>9</v>
      </c>
      <c r="E39" s="5" t="s">
        <v>10</v>
      </c>
      <c r="F39" s="10" t="s">
        <v>9</v>
      </c>
      <c r="G39" s="6">
        <v>118</v>
      </c>
      <c r="H39" s="5">
        <v>1</v>
      </c>
      <c r="I39" s="17">
        <f t="shared" si="0"/>
        <v>17700</v>
      </c>
      <c r="J39" s="17">
        <f t="shared" si="1"/>
        <v>23600</v>
      </c>
      <c r="K39" s="15">
        <f t="shared" si="2"/>
        <v>35400</v>
      </c>
      <c r="L39" s="15">
        <f t="shared" si="3"/>
        <v>41300</v>
      </c>
      <c r="M39" s="15">
        <f t="shared" si="4"/>
        <v>15340</v>
      </c>
      <c r="N39" s="5" t="s">
        <v>20</v>
      </c>
      <c r="O39" s="5" t="s">
        <v>14</v>
      </c>
    </row>
    <row r="40" spans="1:15" s="9" customFormat="1" ht="25.5" x14ac:dyDescent="0.25">
      <c r="A40" s="5" t="s">
        <v>15</v>
      </c>
      <c r="B40" s="12" t="s">
        <v>22</v>
      </c>
      <c r="C40" s="5">
        <v>15</v>
      </c>
      <c r="D40" s="14" t="s">
        <v>9</v>
      </c>
      <c r="E40" s="5" t="s">
        <v>10</v>
      </c>
      <c r="F40" s="10" t="s">
        <v>9</v>
      </c>
      <c r="G40" s="12">
        <v>101</v>
      </c>
      <c r="H40" s="5">
        <v>1</v>
      </c>
      <c r="I40" s="15">
        <f t="shared" ref="I40" si="13">99*G40</f>
        <v>9999</v>
      </c>
      <c r="J40" s="15">
        <f t="shared" ref="J40" si="14">G40*132</f>
        <v>13332</v>
      </c>
      <c r="K40" s="15">
        <f t="shared" ref="K40" si="15">G40*187</f>
        <v>18887</v>
      </c>
      <c r="L40" s="15">
        <f t="shared" ref="L40" si="16">G40*297</f>
        <v>29997</v>
      </c>
      <c r="M40" s="15" t="s">
        <v>31</v>
      </c>
      <c r="N40" s="5" t="s">
        <v>20</v>
      </c>
      <c r="O40" s="5" t="s">
        <v>14</v>
      </c>
    </row>
  </sheetData>
  <autoFilter ref="A1:O45"/>
  <phoneticPr fontId="6" type="noConversion"/>
  <hyperlinks>
    <hyperlink ref="F2" r:id="rId1"/>
    <hyperlink ref="D2" r:id="rId2"/>
    <hyperlink ref="D8" r:id="rId3"/>
    <hyperlink ref="D15" r:id="rId4"/>
    <hyperlink ref="D19" r:id="rId5"/>
    <hyperlink ref="D26" r:id="rId6"/>
    <hyperlink ref="D30" r:id="rId7"/>
    <hyperlink ref="D34" r:id="rId8"/>
    <hyperlink ref="D38" r:id="rId9"/>
    <hyperlink ref="D39" r:id="rId10"/>
    <hyperlink ref="D16" r:id="rId11"/>
    <hyperlink ref="D20" r:id="rId12"/>
    <hyperlink ref="D21" r:id="rId13"/>
    <hyperlink ref="D3" r:id="rId14"/>
    <hyperlink ref="D4" r:id="rId15"/>
    <hyperlink ref="D40" r:id="rId16"/>
    <hyperlink ref="D9" r:id="rId17"/>
    <hyperlink ref="D35" r:id="rId18"/>
    <hyperlink ref="D36" r:id="rId19"/>
    <hyperlink ref="D10" r:id="rId20"/>
    <hyperlink ref="D31" r:id="rId21"/>
    <hyperlink ref="D27" r:id="rId22"/>
    <hyperlink ref="D22" r:id="rId23"/>
    <hyperlink ref="D23" r:id="rId24"/>
    <hyperlink ref="D11" r:id="rId25"/>
    <hyperlink ref="D13" r:id="rId26"/>
    <hyperlink ref="D6" r:id="rId27"/>
    <hyperlink ref="D7" r:id="rId28"/>
    <hyperlink ref="D18" r:id="rId29"/>
    <hyperlink ref="D28" r:id="rId30"/>
    <hyperlink ref="D32" r:id="rId31"/>
    <hyperlink ref="D14" r:id="rId32"/>
    <hyperlink ref="D29" r:id="rId33"/>
    <hyperlink ref="D12" r:id="rId34"/>
    <hyperlink ref="D17" r:id="rId35"/>
    <hyperlink ref="D37" r:id="rId36"/>
    <hyperlink ref="D5" r:id="rId37"/>
    <hyperlink ref="D24" r:id="rId38"/>
    <hyperlink ref="D25" r:id="rId39"/>
    <hyperlink ref="D33" r:id="rId40"/>
    <hyperlink ref="F3:F40" r:id="rId41" display="Ссылка"/>
  </hyperlinks>
  <pageMargins left="0.7" right="0.7" top="0.75" bottom="0.75" header="0.3" footer="0.3"/>
  <pageSetup paperSize="9" orientation="portrait" horizontalDpi="300" verticalDpi="300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Стенды в лифте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13</cp:revision>
  <dcterms:created xsi:type="dcterms:W3CDTF">2006-09-16T00:00:00Z</dcterms:created>
  <dcterms:modified xsi:type="dcterms:W3CDTF">2026-07-30T21:09:08Z</dcterms:modified>
</cp:coreProperties>
</file>