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030" tabRatio="611"/>
  </bookViews>
  <sheets>
    <sheet name="Цифровой сити-формат" sheetId="5" r:id="rId1"/>
  </sheets>
  <definedNames>
    <definedName name="_xlnm._FilterDatabase" localSheetId="0" hidden="1">'Цифровой сити-формат'!$A$1:$T$2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5" l="1"/>
  <c r="M5" i="5"/>
  <c r="M4" i="5"/>
  <c r="M3" i="5"/>
  <c r="M2" i="5"/>
  <c r="L2" i="5"/>
  <c r="N2" i="5" l="1"/>
  <c r="L6" i="5"/>
  <c r="L5" i="5"/>
  <c r="L4" i="5"/>
  <c r="L3" i="5"/>
  <c r="O3" i="5" l="1"/>
  <c r="O4" i="5"/>
  <c r="O5" i="5"/>
  <c r="O6" i="5"/>
  <c r="O2" i="5"/>
  <c r="N3" i="5"/>
  <c r="N4" i="5"/>
  <c r="N5" i="5"/>
  <c r="N6" i="5"/>
</calcChain>
</file>

<file path=xl/sharedStrings.xml><?xml version="1.0" encoding="utf-8"?>
<sst xmlns="http://schemas.openxmlformats.org/spreadsheetml/2006/main" count="75" uniqueCount="33">
  <si>
    <t>Вид конструкции</t>
  </si>
  <si>
    <t>Ссылка</t>
  </si>
  <si>
    <t>Гарантия</t>
  </si>
  <si>
    <t>Срок изготовления</t>
  </si>
  <si>
    <t>Шаг пикселя, мм.</t>
  </si>
  <si>
    <t>Срок доставки</t>
  </si>
  <si>
    <t>Срок установки</t>
  </si>
  <si>
    <t>В течение 3 рабочих дней с момента доставки</t>
  </si>
  <si>
    <t>Разрешение экрана</t>
  </si>
  <si>
    <t>Установка</t>
  </si>
  <si>
    <t>Доставка</t>
  </si>
  <si>
    <t>Количество конструкций</t>
  </si>
  <si>
    <t>Количество сторон</t>
  </si>
  <si>
    <t xml:space="preserve">В течение 30 рабочих дней с момента оплаты </t>
  </si>
  <si>
    <t>Электричество</t>
  </si>
  <si>
    <t>Заказчик обеспечивает подведение электроэнергии к месту установки</t>
  </si>
  <si>
    <t>В течение 10 рабочих дней с момента изготовления</t>
  </si>
  <si>
    <t>Уличный</t>
  </si>
  <si>
    <t>Характеристики</t>
  </si>
  <si>
    <t>Цифровой сити-формат</t>
  </si>
  <si>
    <t>Тип экрана</t>
  </si>
  <si>
    <t>Длина, м.</t>
  </si>
  <si>
    <t>Высота, м.</t>
  </si>
  <si>
    <t>572х416</t>
  </si>
  <si>
    <t>440х320</t>
  </si>
  <si>
    <t>Фото (без пилона)</t>
  </si>
  <si>
    <t>Фото (с пилоном)</t>
  </si>
  <si>
    <t>1 год</t>
  </si>
  <si>
    <t>Стоимость экрана с пилоном</t>
  </si>
  <si>
    <t>Стоимость экрана без пилона</t>
  </si>
  <si>
    <t>256х352</t>
  </si>
  <si>
    <t>192х264</t>
  </si>
  <si>
    <t>160х220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</si>
</sst>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ncHInwCOvDJuk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RFQrxiZ5orpOmw" TargetMode="External"/><Relationship Id="rId1" Type="http://schemas.openxmlformats.org/officeDocument/2006/relationships/hyperlink" Target="https://en.wikipedia.org/wiki/Dot_pitch" TargetMode="External"/><Relationship Id="rId6" Type="http://schemas.openxmlformats.org/officeDocument/2006/relationships/hyperlink" Target="https://disk.yandex.com.am/d/Nrulc7M2egIphg" TargetMode="External"/><Relationship Id="rId5" Type="http://schemas.openxmlformats.org/officeDocument/2006/relationships/hyperlink" Target="https://disk.yandex.com.am/d/Nrulc7M2egIphg" TargetMode="External"/><Relationship Id="rId4" Type="http://schemas.openxmlformats.org/officeDocument/2006/relationships/hyperlink" Target="https://disk.yandex.com.am/d/ncHInwCOvDJuk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A2" sqref="A2"/>
    </sheetView>
  </sheetViews>
  <sheetFormatPr defaultRowHeight="12.75" x14ac:dyDescent="0.2"/>
  <cols>
    <col min="1" max="2" width="21.42578125" style="2" customWidth="1"/>
    <col min="3" max="4" width="21.5703125" style="2" customWidth="1"/>
    <col min="5" max="5" width="22.140625" style="2" customWidth="1"/>
    <col min="6" max="6" width="21.140625" style="2" customWidth="1"/>
    <col min="7" max="7" width="20.5703125" style="2" customWidth="1"/>
    <col min="8" max="8" width="24" style="2" customWidth="1"/>
    <col min="9" max="9" width="23" style="2" customWidth="1"/>
    <col min="10" max="10" width="23.5703125" style="2" customWidth="1"/>
    <col min="11" max="11" width="18.7109375" style="2" customWidth="1"/>
    <col min="12" max="14" width="19.5703125" style="4" customWidth="1"/>
    <col min="15" max="15" width="19.28515625" style="4" customWidth="1"/>
    <col min="16" max="16" width="25.85546875" style="4" customWidth="1"/>
    <col min="17" max="19" width="24.85546875" style="2" customWidth="1"/>
    <col min="20" max="20" width="18.7109375" style="2" customWidth="1"/>
    <col min="21" max="16384" width="9.140625" style="2"/>
  </cols>
  <sheetData>
    <row r="1" spans="1:20" s="3" customFormat="1" ht="26.25" customHeight="1" x14ac:dyDescent="0.25">
      <c r="A1" s="7" t="s">
        <v>0</v>
      </c>
      <c r="B1" s="7" t="s">
        <v>20</v>
      </c>
      <c r="C1" s="7" t="s">
        <v>25</v>
      </c>
      <c r="D1" s="7" t="s">
        <v>26</v>
      </c>
      <c r="E1" s="7" t="s">
        <v>18</v>
      </c>
      <c r="F1" s="7" t="s">
        <v>21</v>
      </c>
      <c r="G1" s="7" t="s">
        <v>22</v>
      </c>
      <c r="H1" s="8" t="s">
        <v>4</v>
      </c>
      <c r="I1" s="7" t="s">
        <v>8</v>
      </c>
      <c r="J1" s="7" t="s">
        <v>12</v>
      </c>
      <c r="K1" s="7" t="s">
        <v>11</v>
      </c>
      <c r="L1" s="7" t="s">
        <v>29</v>
      </c>
      <c r="M1" s="7" t="s">
        <v>28</v>
      </c>
      <c r="N1" s="7" t="s">
        <v>10</v>
      </c>
      <c r="O1" s="7" t="s">
        <v>9</v>
      </c>
      <c r="P1" s="7" t="s">
        <v>3</v>
      </c>
      <c r="Q1" s="7" t="s">
        <v>5</v>
      </c>
      <c r="R1" s="7" t="s">
        <v>6</v>
      </c>
      <c r="S1" s="7" t="s">
        <v>14</v>
      </c>
      <c r="T1" s="7" t="s">
        <v>2</v>
      </c>
    </row>
    <row r="2" spans="1:20" s="1" customFormat="1" ht="38.25" x14ac:dyDescent="0.25">
      <c r="A2" s="9" t="s">
        <v>19</v>
      </c>
      <c r="B2" s="9" t="s">
        <v>17</v>
      </c>
      <c r="C2" s="8" t="s">
        <v>1</v>
      </c>
      <c r="D2" s="8" t="s">
        <v>1</v>
      </c>
      <c r="E2" s="8" t="s">
        <v>1</v>
      </c>
      <c r="F2" s="10">
        <v>1.2</v>
      </c>
      <c r="G2" s="10">
        <v>1.8</v>
      </c>
      <c r="H2" s="10">
        <v>3</v>
      </c>
      <c r="I2" s="10" t="s">
        <v>23</v>
      </c>
      <c r="J2" s="11">
        <v>1</v>
      </c>
      <c r="K2" s="11">
        <v>1</v>
      </c>
      <c r="L2" s="6">
        <f>255000*K2*J2</f>
        <v>255000</v>
      </c>
      <c r="M2" s="6">
        <f>405000*K2*J2</f>
        <v>405000</v>
      </c>
      <c r="N2" s="5">
        <f>25000*K2</f>
        <v>25000</v>
      </c>
      <c r="O2" s="5">
        <f>50000*K2</f>
        <v>50000</v>
      </c>
      <c r="P2" s="10" t="s">
        <v>13</v>
      </c>
      <c r="Q2" s="10" t="s">
        <v>16</v>
      </c>
      <c r="R2" s="10" t="s">
        <v>7</v>
      </c>
      <c r="S2" s="10" t="s">
        <v>15</v>
      </c>
      <c r="T2" s="10" t="s">
        <v>27</v>
      </c>
    </row>
    <row r="3" spans="1:20" ht="38.25" x14ac:dyDescent="0.2">
      <c r="A3" s="9" t="s">
        <v>19</v>
      </c>
      <c r="B3" s="9" t="s">
        <v>17</v>
      </c>
      <c r="C3" s="8" t="s">
        <v>1</v>
      </c>
      <c r="D3" s="8" t="s">
        <v>1</v>
      </c>
      <c r="E3" s="8" t="s">
        <v>1</v>
      </c>
      <c r="F3" s="10">
        <v>1.2</v>
      </c>
      <c r="G3" s="10">
        <v>1.8</v>
      </c>
      <c r="H3" s="10">
        <v>4</v>
      </c>
      <c r="I3" s="10" t="s">
        <v>24</v>
      </c>
      <c r="J3" s="11">
        <v>1</v>
      </c>
      <c r="K3" s="11">
        <v>1</v>
      </c>
      <c r="L3" s="6">
        <f>245000*K3*J3</f>
        <v>245000</v>
      </c>
      <c r="M3" s="6">
        <f>395000*K3*J3</f>
        <v>395000</v>
      </c>
      <c r="N3" s="5">
        <f>25000*K3</f>
        <v>25000</v>
      </c>
      <c r="O3" s="5">
        <f>50000*K3</f>
        <v>50000</v>
      </c>
      <c r="P3" s="10" t="s">
        <v>13</v>
      </c>
      <c r="Q3" s="10" t="s">
        <v>16</v>
      </c>
      <c r="R3" s="10" t="s">
        <v>7</v>
      </c>
      <c r="S3" s="10" t="s">
        <v>15</v>
      </c>
      <c r="T3" s="10" t="s">
        <v>27</v>
      </c>
    </row>
    <row r="4" spans="1:20" ht="38.25" x14ac:dyDescent="0.2">
      <c r="A4" s="9" t="s">
        <v>19</v>
      </c>
      <c r="B4" s="9" t="s">
        <v>17</v>
      </c>
      <c r="C4" s="8" t="s">
        <v>1</v>
      </c>
      <c r="D4" s="8" t="s">
        <v>1</v>
      </c>
      <c r="E4" s="8" t="s">
        <v>1</v>
      </c>
      <c r="F4" s="10">
        <v>1.2</v>
      </c>
      <c r="G4" s="10">
        <v>1.8</v>
      </c>
      <c r="H4" s="10">
        <v>5</v>
      </c>
      <c r="I4" s="10" t="s">
        <v>30</v>
      </c>
      <c r="J4" s="11">
        <v>1</v>
      </c>
      <c r="K4" s="11">
        <v>1</v>
      </c>
      <c r="L4" s="6">
        <f>235000*K4*J4</f>
        <v>235000</v>
      </c>
      <c r="M4" s="6">
        <f>385000*K4*J4</f>
        <v>385000</v>
      </c>
      <c r="N4" s="5">
        <f>25000*K4</f>
        <v>25000</v>
      </c>
      <c r="O4" s="5">
        <f>50000*K4</f>
        <v>50000</v>
      </c>
      <c r="P4" s="10" t="s">
        <v>13</v>
      </c>
      <c r="Q4" s="10" t="s">
        <v>16</v>
      </c>
      <c r="R4" s="10" t="s">
        <v>7</v>
      </c>
      <c r="S4" s="10" t="s">
        <v>15</v>
      </c>
      <c r="T4" s="10" t="s">
        <v>27</v>
      </c>
    </row>
    <row r="5" spans="1:20" ht="38.25" x14ac:dyDescent="0.2">
      <c r="A5" s="9" t="s">
        <v>19</v>
      </c>
      <c r="B5" s="9" t="s">
        <v>17</v>
      </c>
      <c r="C5" s="8" t="s">
        <v>1</v>
      </c>
      <c r="D5" s="8" t="s">
        <v>1</v>
      </c>
      <c r="E5" s="8" t="s">
        <v>1</v>
      </c>
      <c r="F5" s="10">
        <v>1.2</v>
      </c>
      <c r="G5" s="10">
        <v>1.8</v>
      </c>
      <c r="H5" s="10">
        <v>6.6</v>
      </c>
      <c r="I5" s="10" t="s">
        <v>31</v>
      </c>
      <c r="J5" s="11">
        <v>1</v>
      </c>
      <c r="K5" s="11">
        <v>1</v>
      </c>
      <c r="L5" s="6">
        <f>225000*K5*J5</f>
        <v>225000</v>
      </c>
      <c r="M5" s="6">
        <f>375000*K5*J5</f>
        <v>375000</v>
      </c>
      <c r="N5" s="5">
        <f>25000*K5</f>
        <v>25000</v>
      </c>
      <c r="O5" s="5">
        <f>50000*K5</f>
        <v>50000</v>
      </c>
      <c r="P5" s="10" t="s">
        <v>13</v>
      </c>
      <c r="Q5" s="10" t="s">
        <v>16</v>
      </c>
      <c r="R5" s="10" t="s">
        <v>7</v>
      </c>
      <c r="S5" s="10" t="s">
        <v>15</v>
      </c>
      <c r="T5" s="10" t="s">
        <v>27</v>
      </c>
    </row>
    <row r="6" spans="1:20" ht="38.25" x14ac:dyDescent="0.2">
      <c r="A6" s="9" t="s">
        <v>19</v>
      </c>
      <c r="B6" s="9" t="s">
        <v>17</v>
      </c>
      <c r="C6" s="8" t="s">
        <v>1</v>
      </c>
      <c r="D6" s="8" t="s">
        <v>1</v>
      </c>
      <c r="E6" s="8" t="s">
        <v>1</v>
      </c>
      <c r="F6" s="10">
        <v>1.2</v>
      </c>
      <c r="G6" s="10">
        <v>1.8</v>
      </c>
      <c r="H6" s="10">
        <v>8</v>
      </c>
      <c r="I6" s="10" t="s">
        <v>32</v>
      </c>
      <c r="J6" s="11">
        <v>1</v>
      </c>
      <c r="K6" s="11">
        <v>1</v>
      </c>
      <c r="L6" s="6">
        <f>215000*K6*J6</f>
        <v>215000</v>
      </c>
      <c r="M6" s="6">
        <f>365000*K6*J6</f>
        <v>365000</v>
      </c>
      <c r="N6" s="5">
        <f>25000*K6</f>
        <v>25000</v>
      </c>
      <c r="O6" s="5">
        <f>50000*K6</f>
        <v>50000</v>
      </c>
      <c r="P6" s="10" t="s">
        <v>13</v>
      </c>
      <c r="Q6" s="10" t="s">
        <v>16</v>
      </c>
      <c r="R6" s="10" t="s">
        <v>7</v>
      </c>
      <c r="S6" s="10" t="s">
        <v>15</v>
      </c>
      <c r="T6" s="10" t="s">
        <v>27</v>
      </c>
    </row>
  </sheetData>
  <autoFilter ref="A1:T2"/>
  <phoneticPr fontId="5" type="noConversion"/>
  <hyperlinks>
    <hyperlink ref="H1" r:id="rId1"/>
    <hyperlink ref="E2:E6" r:id="rId2" display="Ссылка"/>
    <hyperlink ref="D2" r:id="rId3"/>
    <hyperlink ref="D3:D6" r:id="rId4" display="Ссылка"/>
    <hyperlink ref="C2" r:id="rId5"/>
    <hyperlink ref="C3:C6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Цифровой сити-формат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2025-12-10T16:46:34Z</dcterms:modified>
</cp:coreProperties>
</file>